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Services Sector\"/>
    </mc:Choice>
  </mc:AlternateContent>
  <xr:revisionPtr revIDLastSave="0" documentId="13_ncr:1_{5135A4EB-BC72-46B9-944B-704A37BEEBF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nual Financial Data" sheetId="1" r:id="rId1"/>
    <sheet name="Financial Ratio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2" l="1"/>
  <c r="C38" i="2" l="1"/>
  <c r="C35" i="2" s="1"/>
  <c r="C37" i="2"/>
  <c r="C26" i="2" l="1"/>
  <c r="C18" i="2"/>
  <c r="C23" i="2"/>
  <c r="C24" i="2"/>
  <c r="C25" i="2"/>
  <c r="C31" i="2"/>
  <c r="C34" i="2"/>
  <c r="C33" i="2" l="1"/>
  <c r="C29" i="2"/>
  <c r="C30" i="2"/>
</calcChain>
</file>

<file path=xl/sharedStrings.xml><?xml version="1.0" encoding="utf-8"?>
<sst xmlns="http://schemas.openxmlformats.org/spreadsheetml/2006/main" count="263" uniqueCount="250">
  <si>
    <t>عرض التقرير المحدد</t>
  </si>
  <si>
    <t>اسم العنصر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</si>
  <si>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</si>
  <si>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</si>
  <si>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</si>
  <si>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</si>
  <si>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</si>
  <si>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</si>
  <si>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</si>
  <si>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</si>
  <si>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</si>
  <si>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</si>
  <si>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</si>
  <si>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</si>
  <si>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</si>
  <si>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</si>
  <si>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</si>
  <si>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</si>
  <si>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</si>
  <si>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</si>
  <si>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</si>
  <si>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</si>
  <si>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</si>
  <si>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</si>
  <si>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</si>
  <si>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</si>
  <si>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</si>
  <si>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</si>
  <si>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</si>
  <si>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</si>
  <si>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</si>
  <si>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</si>
  <si>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</si>
  <si>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</si>
  <si>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</si>
  <si>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</si>
  <si>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</si>
  <si>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</si>
  <si>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</si>
  <si>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</si>
  <si>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</si>
  <si>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</si>
  <si>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</si>
  <si>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</si>
  <si>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</si>
  <si>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</si>
  <si>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</si>
  <si>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</si>
  <si>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</si>
  <si>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</si>
  <si>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</si>
  <si>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-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</si>
  <si>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</si>
  <si>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</si>
  <si>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</si>
  <si>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</si>
  <si>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</si>
  <si>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 xml:space="preserve">رأس المال العامل ( دينار) </t>
  </si>
  <si>
    <t>الاردنية للصحافة والنشر /الدستور</t>
  </si>
  <si>
    <t>JORDAN PRESS &amp; PUBLISHING/ (AD-DUSTOUR)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</si>
  <si>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</si>
  <si>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</si>
  <si>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</si>
  <si>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</si>
  <si>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</si>
  <si>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>البيانات المالية السنوية لعام 2024</t>
  </si>
  <si>
    <t>Annual Financial Data for the Year 2024</t>
  </si>
  <si>
    <t>Property, plant and equipment</t>
  </si>
  <si>
    <t>Intangible assets</t>
  </si>
  <si>
    <t>Investment property</t>
  </si>
  <si>
    <t>Investments in subsidiaries, joint ventures and associates</t>
  </si>
  <si>
    <t>Financial assets at fair value through other comprehensive income</t>
  </si>
  <si>
    <t>Financial assets at amortized cost</t>
  </si>
  <si>
    <t>Non-current receivables due from related parties</t>
  </si>
  <si>
    <t>Deferred tax assets</t>
  </si>
  <si>
    <t>Trade and other non-current receivables</t>
  </si>
  <si>
    <t>Projects under implementation</t>
  </si>
  <si>
    <t>Other non-current assets</t>
  </si>
  <si>
    <t>Total non-current assets</t>
  </si>
  <si>
    <t>Current inventories</t>
  </si>
  <si>
    <t>Trade and other current receivables</t>
  </si>
  <si>
    <t>Financial assets at fair value through profit or loss</t>
  </si>
  <si>
    <t>Current receivables due from related parties</t>
  </si>
  <si>
    <t>Current loans and advances from employees</t>
  </si>
  <si>
    <t>Cash on hand and at banks</t>
  </si>
  <si>
    <t>Other current assets</t>
  </si>
  <si>
    <t>Assets held for sale</t>
  </si>
  <si>
    <t>Total current assets</t>
  </si>
  <si>
    <t>Total assets</t>
  </si>
  <si>
    <t>Paid-up capital</t>
  </si>
  <si>
    <t>Retained earnings</t>
  </si>
  <si>
    <t>Share premium</t>
  </si>
  <si>
    <t>Issuance discount</t>
  </si>
  <si>
    <t>Treasury shares</t>
  </si>
  <si>
    <t>Other equity interest</t>
  </si>
  <si>
    <t>Statutory reserve</t>
  </si>
  <si>
    <t>Voluntary reserve</t>
  </si>
  <si>
    <t>Public reserve</t>
  </si>
  <si>
    <t>Special reserve</t>
  </si>
  <si>
    <t>Fair value reserve</t>
  </si>
  <si>
    <t>Reserve of cash flow hedges</t>
  </si>
  <si>
    <t>Other reserves</t>
  </si>
  <si>
    <t>Total equity attributable to owners of parent</t>
  </si>
  <si>
    <t>Non-controlling interests</t>
  </si>
  <si>
    <t>Total equity</t>
  </si>
  <si>
    <t>Non-current provisions</t>
  </si>
  <si>
    <t>Non current borrowings</t>
  </si>
  <si>
    <t>Trade and other non-current payables</t>
  </si>
  <si>
    <t>Non-current payables to related parties</t>
  </si>
  <si>
    <t>Deferred tax liabilities</t>
  </si>
  <si>
    <t>Non-current finance lease obligations</t>
  </si>
  <si>
    <t>Other non-current financial liabilities</t>
  </si>
  <si>
    <t>Other non-current liabilities</t>
  </si>
  <si>
    <t>Total non-current liabilities</t>
  </si>
  <si>
    <t>Current provisions</t>
  </si>
  <si>
    <t>Current borrowings</t>
  </si>
  <si>
    <t>Trade and other current payables</t>
  </si>
  <si>
    <t>Current payables to related parties</t>
  </si>
  <si>
    <t>Bank overdraft</t>
  </si>
  <si>
    <t>Current finance lease obligations</t>
  </si>
  <si>
    <t>Other current financial liabilities</t>
  </si>
  <si>
    <t>Income tax provision</t>
  </si>
  <si>
    <t>Refundable deposits</t>
  </si>
  <si>
    <t>Revenue received in advance, current</t>
  </si>
  <si>
    <t>Other current liabilities</t>
  </si>
  <si>
    <t>Total current liabilities</t>
  </si>
  <si>
    <t>Total liabilities</t>
  </si>
  <si>
    <t>Total equity and liabilities</t>
  </si>
  <si>
    <t/>
  </si>
  <si>
    <t>Operating revenue</t>
  </si>
  <si>
    <t>Operating expense</t>
  </si>
  <si>
    <t>Gross profit</t>
  </si>
  <si>
    <t>General and administrative expenses</t>
  </si>
  <si>
    <t>Selling and distribution expenses</t>
  </si>
  <si>
    <t>Business support fees and brand fees</t>
  </si>
  <si>
    <t>Other operating expense</t>
  </si>
  <si>
    <t>Profit (loss) from operating activities</t>
  </si>
  <si>
    <t>Other provisions</t>
  </si>
  <si>
    <t>Other income</t>
  </si>
  <si>
    <t>Other expense</t>
  </si>
  <si>
    <t>Realized gains (losses) on financial assets at fair value through other comprehensive income</t>
  </si>
  <si>
    <t>Gains (losses) on financial assets at fair value through income statement</t>
  </si>
  <si>
    <t>Finance income</t>
  </si>
  <si>
    <t>Finance costs</t>
  </si>
  <si>
    <t>Gains on investments in subsidiaries, joint ventures and associates</t>
  </si>
  <si>
    <t>Profit (loss) before tax from continuous operations</t>
  </si>
  <si>
    <t>Income tax expense</t>
  </si>
  <si>
    <t>Profit (loss) from continuing operations</t>
  </si>
  <si>
    <t>Profit (loss) from discontinued operations</t>
  </si>
  <si>
    <t>Profit (loss)</t>
  </si>
  <si>
    <t>Profit (loss), attributable to owners of parent</t>
  </si>
  <si>
    <t>Profit (loss), attributable to non-controlling interests</t>
  </si>
  <si>
    <t>Net cash from (used in) operations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</si>
  <si>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</si>
  <si>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</si>
  <si>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</si>
  <si>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</si>
  <si>
    <t>الممتلكات والآلات والمعدات</t>
  </si>
  <si>
    <t>موجودات غير ملموسة</t>
  </si>
  <si>
    <t>الاستثمارات العقارية</t>
  </si>
  <si>
    <t>الاستثمارات في الشركات التابعة والمشاريع المشتركة والشركات الحليفة</t>
  </si>
  <si>
    <t>موجودات مالية بالقيمة العادلة من خلال الدخل الشامل الاخر</t>
  </si>
  <si>
    <t>موجودات مالية بالتكلفة المطفأة</t>
  </si>
  <si>
    <t>الذمم المدينة غير المتداولة المستحقة من أطراف ذات علاقة</t>
  </si>
  <si>
    <t>الموجودات الضريبية المؤجلة</t>
  </si>
  <si>
    <t>الذمم التجارية والذمم المدينة الأخرى غير المتداولة</t>
  </si>
  <si>
    <t>مشاريع تحت التنفيذ</t>
  </si>
  <si>
    <t>موجودات غير متداولة أخرى</t>
  </si>
  <si>
    <t>إجمالي الموجودات غير المتداولة</t>
  </si>
  <si>
    <t>المخزون</t>
  </si>
  <si>
    <t>الذمم التجارية والذمم المدينة الأخرى المتداولة</t>
  </si>
  <si>
    <t>موجودات مالية بالقيمة العادلة من خلال قائمة الدخل</t>
  </si>
  <si>
    <t>الذمم المدينة المتداولة المستحقة من أطراف ذات علاقة</t>
  </si>
  <si>
    <t>قروض وسلف الموظفين المتداولة</t>
  </si>
  <si>
    <t>النقد في الصندوق ولدى البنوك</t>
  </si>
  <si>
    <t>موجودات متداولة أخرى</t>
  </si>
  <si>
    <t>موجودات معدة للبيع</t>
  </si>
  <si>
    <t>إجمالي الموجودات المتداولة</t>
  </si>
  <si>
    <t>مجموع الموجودات</t>
  </si>
  <si>
    <t>رأس المال المدفوع</t>
  </si>
  <si>
    <t>أرباح مدورة</t>
  </si>
  <si>
    <t>علاوة إصدار</t>
  </si>
  <si>
    <t>خصم إصدار</t>
  </si>
  <si>
    <t>أسهم الخزينة</t>
  </si>
  <si>
    <t>حصص ملكية أخرى</t>
  </si>
  <si>
    <t>احتياطي اجباري</t>
  </si>
  <si>
    <t>إحتياطي اختياري</t>
  </si>
  <si>
    <t>احتياطي عام</t>
  </si>
  <si>
    <t>إحتياطي خاص</t>
  </si>
  <si>
    <t>إحتياطي القيمة العادلة</t>
  </si>
  <si>
    <t>احتياطي تحوطات التدفقات النقدية</t>
  </si>
  <si>
    <t>احتياطيات أخرى</t>
  </si>
  <si>
    <t>إجمالي حقوق الملكية المنسوبة إلى مالكي الشركة الأم</t>
  </si>
  <si>
    <t>حقوق غير المسيطرين</t>
  </si>
  <si>
    <t>إجمالي حقوق الملكية</t>
  </si>
  <si>
    <t>المخصصات غير المتداولة</t>
  </si>
  <si>
    <t>الاقتراضات غير المتداولة</t>
  </si>
  <si>
    <t>الذمم التجارية و الذمم الدائنة الأخرى غير المتداولة</t>
  </si>
  <si>
    <t>الذمم الدائنة غير المتداولة للأطراف ذات علاقة</t>
  </si>
  <si>
    <t>مطلوبات ضريبية مؤجلة</t>
  </si>
  <si>
    <t>التزام غير المتداول مقابل عقد تاجير تمويلي</t>
  </si>
  <si>
    <t>مطلوبات مالية غير متداولة أخرى</t>
  </si>
  <si>
    <t>مطلوبات غير متداولة أخرى</t>
  </si>
  <si>
    <t>مجموع المطلوبات غير متداولة</t>
  </si>
  <si>
    <t>المخصصات المتداولة</t>
  </si>
  <si>
    <t>القروض المتداولة</t>
  </si>
  <si>
    <t>الذمم التجارية والذمم الدائنة الاخرى المتداولة</t>
  </si>
  <si>
    <t>الذمم الدائنة المتداولة لأطراف ذات العلاقة</t>
  </si>
  <si>
    <t>الحسابات المصرفية المكشوفة</t>
  </si>
  <si>
    <t>التزام متداول مقابل عقد تاجير تمويلي</t>
  </si>
  <si>
    <t>مطلوبات مالية متداولة أخرى</t>
  </si>
  <si>
    <t>مخصص ضريبة دخل</t>
  </si>
  <si>
    <t>امانات مستردة</t>
  </si>
  <si>
    <t>ايرادات مقبوضة مقدماً متداولة</t>
  </si>
  <si>
    <t>مطلوبات متداولة أخرى</t>
  </si>
  <si>
    <t>مجموع المطلوبات المتداولة</t>
  </si>
  <si>
    <t>مجموع المطلوبات</t>
  </si>
  <si>
    <t>مجموع المطلوبات وحقوق الملكية</t>
  </si>
  <si>
    <t>الايرادات التشغيلية</t>
  </si>
  <si>
    <t>مصاريف تشغيلية</t>
  </si>
  <si>
    <t>مجمل الربح</t>
  </si>
  <si>
    <t>المصاريف الادارية والعمومية</t>
  </si>
  <si>
    <t>مصاريف البيع والتوزيع</t>
  </si>
  <si>
    <t>مصاريف اتفاقية دعم الأعمال ورسوم العلامة التجارية</t>
  </si>
  <si>
    <t>مصاريف تشغيلية أخرى</t>
  </si>
  <si>
    <t>الربح (الخسارة) من الأنشطة التشغيلية</t>
  </si>
  <si>
    <t>مخصصات أخرى</t>
  </si>
  <si>
    <t>الإيرادات الأخرى</t>
  </si>
  <si>
    <t>مصاريف أخرى</t>
  </si>
  <si>
    <t>أرباح (خسائر) متحققة من موجودات مالية بالقيمة العادلة من خلال الدخل الشامل الآخر</t>
  </si>
  <si>
    <t>ارباح (خسائر) موجودات مالية بالقيمة العادلة من خلال قائمة الدخل</t>
  </si>
  <si>
    <t>الدخل التمويلي</t>
  </si>
  <si>
    <t>تكاليف التمويل</t>
  </si>
  <si>
    <t>أرباح استثمارات في الشركات التابعة والحليفة والمشاريع المشتركة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</si>
  <si>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</si>
  <si>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</si>
  <si>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</si>
  <si>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</si>
  <si>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</si>
  <si>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</si>
  <si>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</si>
  <si>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</si>
  <si>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</si>
  <si>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</si>
  <si>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النقد وما في حكمه في بداية الفترة</t>
  </si>
  <si>
    <t>النقد وما في حكمه في نهاية الفترة</t>
  </si>
  <si>
    <t>*(سعر الاغلاق (دينار</t>
  </si>
  <si>
    <t>Closing Price (JD)*</t>
  </si>
  <si>
    <t>*يعكس آخر سعر للشركة المدرجة بغض النظر فيما إذا تم تسجيل هذا السعر في سوق الأوراق المالية المدرجة أو غير المدرجة.</t>
  </si>
  <si>
    <t>*Reflects the listed company's last closing price, regardless of whether this price was registered in the listed or unlisted securities market.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</si>
</sst>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"/>
    <numFmt numFmtId="166" formatCode="dd\-mm\-yyyy"/>
    <numFmt numFmtId="167" formatCode="0_);\(0\)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Fill="1" applyBorder="1"/>
    <xf numFmtId="0" fontId="2" fillId="0" borderId="0" xfId="0" applyFont="1"/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166" fontId="1" fillId="0" borderId="6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1" fontId="1" fillId="0" borderId="5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67" fontId="0" fillId="0" borderId="0" xfId="1" applyNumberFormat="1" applyFont="1"/>
    <xf numFmtId="167" fontId="0" fillId="2" borderId="2" xfId="1" applyNumberFormat="1" applyFont="1" applyFill="1" applyBorder="1" applyAlignment="1">
      <alignment horizontal="center" vertical="center" wrapText="1"/>
    </xf>
    <xf numFmtId="167" fontId="0" fillId="2" borderId="2" xfId="1" applyNumberFormat="1" applyFont="1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0" borderId="0" xfId="0" applyAlignment="1">
      <alignment horizontal="right" readingOrder="2"/>
    </xf>
    <xf numFmtId="0" fontId="0" fillId="0" borderId="0" xfId="0" applyAlignment="1">
      <alignment wrapText="1"/>
    </xf>
    <xf numFmtId="0" fontId="0" fillId="0" borderId="0" xfId="0" applyAlignment="1">
      <alignment horizontal="right" vertical="center" wrapText="1" readingOrder="2"/>
    </xf>
    <xf numFmtId="0" fontId="0" fillId="0" borderId="1" xfId="1" applyNumberFormat="1" applyFont="1" applyBorder="1"/>
    <xf numFmtId="0" fontId="0" fillId="0" borderId="10" xfId="1" applyNumberFormat="1" applyFont="1" applyFill="1" applyBorder="1"/>
    <xf numFmtId="0" fontId="0" fillId="0" borderId="1" xfId="1" applyNumberFormat="1" applyFont="1" applyFill="1" applyBorder="1"/>
    <xf numFmtId="0" fontId="0" fillId="0" borderId="0" xfId="1" applyNumberFormat="1" applyFont="1"/>
    <xf numFmtId="0" fontId="0" fillId="0" borderId="0" xfId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</xdr:colOff>
      <xdr:row>0</xdr:row>
      <xdr:rowOff>19050</xdr:rowOff>
    </xdr:from>
    <xdr:to>
      <xdr:col>46</xdr:col>
      <xdr:colOff>213946</xdr:colOff>
      <xdr:row>3</xdr:row>
      <xdr:rowOff>28575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8D2C6578-9A9F-461F-AF27-2E4F9CADC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19050"/>
          <a:ext cx="37157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6"/>
  <sheetViews>
    <sheetView tabSelected="1" zoomScaleNormal="100" workbookViewId="0">
      <selection activeCell="F28" sqref="F28"/>
    </sheetView>
  </sheetViews>
  <sheetFormatPr defaultRowHeight="12.75" x14ac:dyDescent="0.2"/>
  <cols>
    <col min="1" max="1" width="77.5703125" customWidth="1"/>
    <col min="2" max="2" width="20.85546875" style="27" customWidth="1"/>
    <col min="3" max="3" width="59" bestFit="1" customWidth="1"/>
    <col min="4" max="4" width="12.85546875" bestFit="1" customWidth="1"/>
  </cols>
  <sheetData>
    <row r="1" spans="1:3" x14ac:dyDescent="0.2">
      <c r="C1" t="s">
        <v>0</v>
      </c>
    </row>
    <row r="2" spans="1:3" x14ac:dyDescent="0.2">
      <c r="C2" t="s">
        <v>1</v>
      </c>
    </row>
    <row r="7" spans="1:3" ht="15" x14ac:dyDescent="0.25">
      <c r="A7" s="24" t="s">
        <v>66</v>
      </c>
      <c r="C7" s="24" t="s">
        <v>65</v>
      </c>
    </row>
    <row r="9" spans="1:3" ht="25.5" x14ac:dyDescent="0.2">
      <c r="A9" s="5"/>
      <c r="B9" s="28" t="s">
        <v>58</v>
      </c>
      <c r="C9" s="5"/>
    </row>
    <row r="10" spans="1:3" ht="38.25" x14ac:dyDescent="0.2">
      <c r="A10" s="6"/>
      <c r="B10" s="28" t="s">
        <v>59</v>
      </c>
      <c r="C10" s="6"/>
    </row>
    <row r="11" spans="1:3" x14ac:dyDescent="0.2">
      <c r="A11" s="7"/>
      <c r="B11" s="29">
        <v>131030</v>
      </c>
      <c r="C11" s="7"/>
    </row>
    <row r="13" spans="1:3" x14ac:dyDescent="0.2">
      <c r="A13" s="4" t="s">
        <v>2</v>
      </c>
      <c r="C13" s="4" t="s">
        <v>3</v>
      </c>
    </row>
    <row r="14" spans="1:3" x14ac:dyDescent="0.2">
      <c r="A14" s="1" t="s">
        <v>67</v>
      </c>
      <c r="B14" s="34">
        <v>1964467</v>
      </c>
      <c r="C14" s="2" t="s">
        <v>157</v>
      </c>
    </row>
    <row r="15" spans="1:3" x14ac:dyDescent="0.2">
      <c r="A15" s="1" t="s">
        <v>68</v>
      </c>
      <c r="B15" s="34">
        <v>0</v>
      </c>
      <c r="C15" s="1" t="s">
        <v>158</v>
      </c>
    </row>
    <row r="16" spans="1:3" x14ac:dyDescent="0.2">
      <c r="A16" s="1" t="s">
        <v>69</v>
      </c>
      <c r="B16" s="34">
        <v>47905</v>
      </c>
      <c r="C16" s="1" t="s">
        <v>159</v>
      </c>
    </row>
    <row r="17" spans="1:3" x14ac:dyDescent="0.2">
      <c r="A17" s="1" t="s">
        <v>70</v>
      </c>
      <c r="B17" s="34">
        <v>0</v>
      </c>
      <c r="C17" s="1" t="s">
        <v>160</v>
      </c>
    </row>
    <row r="18" spans="1:3" x14ac:dyDescent="0.2">
      <c r="A18" s="1" t="s">
        <v>71</v>
      </c>
      <c r="B18" s="34">
        <v>31230</v>
      </c>
      <c r="C18" s="1" t="s">
        <v>161</v>
      </c>
    </row>
    <row r="19" spans="1:3" x14ac:dyDescent="0.2">
      <c r="A19" s="1" t="s">
        <v>72</v>
      </c>
      <c r="B19" s="34">
        <v>0</v>
      </c>
      <c r="C19" s="1" t="s">
        <v>162</v>
      </c>
    </row>
    <row r="20" spans="1:3" x14ac:dyDescent="0.2">
      <c r="A20" s="1" t="s">
        <v>73</v>
      </c>
      <c r="B20" s="34">
        <v>0</v>
      </c>
      <c r="C20" s="1" t="s">
        <v>163</v>
      </c>
    </row>
    <row r="21" spans="1:3" x14ac:dyDescent="0.2">
      <c r="A21" s="1" t="s">
        <v>74</v>
      </c>
      <c r="B21" s="34">
        <v>856751</v>
      </c>
      <c r="C21" s="1" t="s">
        <v>164</v>
      </c>
    </row>
    <row r="22" spans="1:3" x14ac:dyDescent="0.2">
      <c r="A22" s="3" t="s">
        <v>75</v>
      </c>
      <c r="B22" s="34">
        <v>0</v>
      </c>
      <c r="C22" s="3" t="s">
        <v>165</v>
      </c>
    </row>
    <row r="23" spans="1:3" x14ac:dyDescent="0.2">
      <c r="A23" s="1" t="s">
        <v>76</v>
      </c>
      <c r="B23" s="34">
        <v>0</v>
      </c>
      <c r="C23" s="1" t="s">
        <v>166</v>
      </c>
    </row>
    <row r="24" spans="1:3" x14ac:dyDescent="0.2">
      <c r="A24" s="1" t="s">
        <v>77</v>
      </c>
      <c r="B24" s="34">
        <v>777940</v>
      </c>
      <c r="C24" s="1" t="s">
        <v>167</v>
      </c>
    </row>
    <row r="25" spans="1:3" x14ac:dyDescent="0.2">
      <c r="A25" s="1" t="s">
        <v>78</v>
      </c>
      <c r="B25" s="34">
        <v>3678293</v>
      </c>
      <c r="C25" s="1" t="s">
        <v>168</v>
      </c>
    </row>
    <row r="26" spans="1:3" x14ac:dyDescent="0.2">
      <c r="A26" s="1" t="s">
        <v>79</v>
      </c>
      <c r="B26" s="34">
        <v>308037</v>
      </c>
      <c r="C26" s="1" t="s">
        <v>169</v>
      </c>
    </row>
    <row r="27" spans="1:3" x14ac:dyDescent="0.2">
      <c r="A27" s="1" t="s">
        <v>80</v>
      </c>
      <c r="B27" s="34">
        <v>848788</v>
      </c>
      <c r="C27" s="1" t="s">
        <v>170</v>
      </c>
    </row>
    <row r="28" spans="1:3" x14ac:dyDescent="0.2">
      <c r="A28" s="1" t="s">
        <v>81</v>
      </c>
      <c r="B28" s="34">
        <v>0</v>
      </c>
      <c r="C28" s="1" t="s">
        <v>171</v>
      </c>
    </row>
    <row r="29" spans="1:3" x14ac:dyDescent="0.2">
      <c r="A29" s="1" t="s">
        <v>82</v>
      </c>
      <c r="B29" s="34">
        <v>0</v>
      </c>
      <c r="C29" s="1" t="s">
        <v>172</v>
      </c>
    </row>
    <row r="30" spans="1:3" x14ac:dyDescent="0.2">
      <c r="A30" s="1" t="s">
        <v>83</v>
      </c>
      <c r="B30" s="34">
        <v>0</v>
      </c>
      <c r="C30" s="1" t="s">
        <v>173</v>
      </c>
    </row>
    <row r="31" spans="1:3" x14ac:dyDescent="0.2">
      <c r="A31" s="1" t="s">
        <v>84</v>
      </c>
      <c r="B31" s="34">
        <v>3474387</v>
      </c>
      <c r="C31" s="1" t="s">
        <v>174</v>
      </c>
    </row>
    <row r="32" spans="1:3" x14ac:dyDescent="0.2">
      <c r="A32" s="1" t="s">
        <v>85</v>
      </c>
      <c r="B32" s="34">
        <v>3602553</v>
      </c>
      <c r="C32" s="1" t="s">
        <v>175</v>
      </c>
    </row>
    <row r="33" spans="1:3" x14ac:dyDescent="0.2">
      <c r="A33" s="1" t="s">
        <v>86</v>
      </c>
      <c r="B33" s="35">
        <v>0</v>
      </c>
      <c r="C33" s="1" t="s">
        <v>176</v>
      </c>
    </row>
    <row r="34" spans="1:3" x14ac:dyDescent="0.2">
      <c r="A34" s="1" t="s">
        <v>87</v>
      </c>
      <c r="B34" s="36">
        <v>8233765</v>
      </c>
      <c r="C34" s="1" t="s">
        <v>177</v>
      </c>
    </row>
    <row r="35" spans="1:3" x14ac:dyDescent="0.2">
      <c r="A35" s="1" t="s">
        <v>88</v>
      </c>
      <c r="B35" s="34">
        <v>11912058</v>
      </c>
      <c r="C35" s="1" t="s">
        <v>178</v>
      </c>
    </row>
    <row r="36" spans="1:3" x14ac:dyDescent="0.2">
      <c r="A36" s="1" t="s">
        <v>89</v>
      </c>
      <c r="B36" s="34">
        <v>4500000</v>
      </c>
      <c r="C36" s="1" t="s">
        <v>179</v>
      </c>
    </row>
    <row r="37" spans="1:3" x14ac:dyDescent="0.2">
      <c r="A37" s="1" t="s">
        <v>90</v>
      </c>
      <c r="B37" s="34">
        <v>-19745408</v>
      </c>
      <c r="C37" s="1" t="s">
        <v>180</v>
      </c>
    </row>
    <row r="38" spans="1:3" x14ac:dyDescent="0.2">
      <c r="A38" s="1" t="s">
        <v>91</v>
      </c>
      <c r="B38" s="34">
        <v>0</v>
      </c>
      <c r="C38" s="1" t="s">
        <v>181</v>
      </c>
    </row>
    <row r="39" spans="1:3" x14ac:dyDescent="0.2">
      <c r="A39" s="1" t="s">
        <v>92</v>
      </c>
      <c r="B39" s="34">
        <v>0</v>
      </c>
      <c r="C39" s="1" t="s">
        <v>182</v>
      </c>
    </row>
    <row r="40" spans="1:3" x14ac:dyDescent="0.2">
      <c r="A40" s="1" t="s">
        <v>93</v>
      </c>
      <c r="B40" s="34">
        <v>0</v>
      </c>
      <c r="C40" s="1" t="s">
        <v>183</v>
      </c>
    </row>
    <row r="41" spans="1:3" x14ac:dyDescent="0.2">
      <c r="A41" s="1" t="s">
        <v>94</v>
      </c>
      <c r="B41" s="34">
        <v>0</v>
      </c>
      <c r="C41" s="1" t="s">
        <v>184</v>
      </c>
    </row>
    <row r="42" spans="1:3" x14ac:dyDescent="0.2">
      <c r="A42" s="1" t="s">
        <v>95</v>
      </c>
      <c r="B42" s="34">
        <v>1150309</v>
      </c>
      <c r="C42" s="1" t="s">
        <v>185</v>
      </c>
    </row>
    <row r="43" spans="1:3" x14ac:dyDescent="0.2">
      <c r="A43" s="1" t="s">
        <v>96</v>
      </c>
      <c r="B43" s="34">
        <v>46184</v>
      </c>
      <c r="C43" s="1" t="s">
        <v>186</v>
      </c>
    </row>
    <row r="44" spans="1:3" x14ac:dyDescent="0.2">
      <c r="A44" s="3" t="s">
        <v>97</v>
      </c>
      <c r="B44" s="34">
        <v>0</v>
      </c>
      <c r="C44" s="3" t="s">
        <v>187</v>
      </c>
    </row>
    <row r="45" spans="1:3" x14ac:dyDescent="0.2">
      <c r="A45" s="1" t="s">
        <v>98</v>
      </c>
      <c r="B45" s="34">
        <v>0</v>
      </c>
      <c r="C45" s="1" t="s">
        <v>188</v>
      </c>
    </row>
    <row r="46" spans="1:3" x14ac:dyDescent="0.2">
      <c r="A46" s="1" t="s">
        <v>99</v>
      </c>
      <c r="B46" s="34">
        <v>-2208</v>
      </c>
      <c r="C46" s="1" t="s">
        <v>189</v>
      </c>
    </row>
    <row r="47" spans="1:3" x14ac:dyDescent="0.2">
      <c r="A47" s="1" t="s">
        <v>100</v>
      </c>
      <c r="B47" s="34">
        <v>0</v>
      </c>
      <c r="C47" s="1" t="s">
        <v>190</v>
      </c>
    </row>
    <row r="48" spans="1:3" x14ac:dyDescent="0.2">
      <c r="A48" s="1" t="s">
        <v>101</v>
      </c>
      <c r="B48" s="34">
        <v>0</v>
      </c>
      <c r="C48" s="1" t="s">
        <v>191</v>
      </c>
    </row>
    <row r="49" spans="1:3" x14ac:dyDescent="0.2">
      <c r="A49" s="1" t="s">
        <v>102</v>
      </c>
      <c r="B49" s="34">
        <v>-14051123</v>
      </c>
      <c r="C49" s="1" t="s">
        <v>192</v>
      </c>
    </row>
    <row r="50" spans="1:3" x14ac:dyDescent="0.2">
      <c r="A50" s="1" t="s">
        <v>103</v>
      </c>
      <c r="B50" s="34">
        <v>0</v>
      </c>
      <c r="C50" s="1" t="s">
        <v>193</v>
      </c>
    </row>
    <row r="51" spans="1:3" x14ac:dyDescent="0.2">
      <c r="A51" s="1" t="s">
        <v>104</v>
      </c>
      <c r="B51" s="34">
        <v>-14051123</v>
      </c>
      <c r="C51" s="1" t="s">
        <v>194</v>
      </c>
    </row>
    <row r="52" spans="1:3" x14ac:dyDescent="0.2">
      <c r="A52" s="1" t="s">
        <v>105</v>
      </c>
      <c r="B52" s="34">
        <v>0</v>
      </c>
      <c r="C52" s="1" t="s">
        <v>195</v>
      </c>
    </row>
    <row r="53" spans="1:3" x14ac:dyDescent="0.2">
      <c r="A53" s="1" t="s">
        <v>106</v>
      </c>
      <c r="B53" s="34">
        <v>0</v>
      </c>
      <c r="C53" s="1" t="s">
        <v>196</v>
      </c>
    </row>
    <row r="54" spans="1:3" x14ac:dyDescent="0.2">
      <c r="A54" s="1" t="s">
        <v>107</v>
      </c>
      <c r="B54" s="34">
        <v>0</v>
      </c>
      <c r="C54" s="1" t="s">
        <v>197</v>
      </c>
    </row>
    <row r="55" spans="1:3" x14ac:dyDescent="0.2">
      <c r="A55" s="1" t="s">
        <v>108</v>
      </c>
      <c r="B55" s="34">
        <v>0</v>
      </c>
      <c r="C55" s="1" t="s">
        <v>198</v>
      </c>
    </row>
    <row r="56" spans="1:3" x14ac:dyDescent="0.2">
      <c r="A56" s="3" t="s">
        <v>109</v>
      </c>
      <c r="B56" s="34">
        <v>0</v>
      </c>
      <c r="C56" s="3" t="s">
        <v>199</v>
      </c>
    </row>
    <row r="57" spans="1:3" x14ac:dyDescent="0.2">
      <c r="A57" s="1" t="s">
        <v>110</v>
      </c>
      <c r="B57" s="34">
        <v>777940</v>
      </c>
      <c r="C57" s="1" t="s">
        <v>200</v>
      </c>
    </row>
    <row r="58" spans="1:3" x14ac:dyDescent="0.2">
      <c r="A58" s="1" t="s">
        <v>111</v>
      </c>
      <c r="B58" s="34">
        <v>0</v>
      </c>
      <c r="C58" s="1" t="s">
        <v>201</v>
      </c>
    </row>
    <row r="59" spans="1:3" x14ac:dyDescent="0.2">
      <c r="A59" s="1" t="s">
        <v>112</v>
      </c>
      <c r="B59" s="34">
        <v>101942</v>
      </c>
      <c r="C59" s="1" t="s">
        <v>202</v>
      </c>
    </row>
    <row r="60" spans="1:3" x14ac:dyDescent="0.2">
      <c r="A60" s="1" t="s">
        <v>113</v>
      </c>
      <c r="B60" s="34">
        <v>879882</v>
      </c>
      <c r="C60" s="1" t="s">
        <v>203</v>
      </c>
    </row>
    <row r="61" spans="1:3" x14ac:dyDescent="0.2">
      <c r="A61" s="1" t="s">
        <v>114</v>
      </c>
      <c r="B61" s="34">
        <v>0</v>
      </c>
      <c r="C61" s="1" t="s">
        <v>204</v>
      </c>
    </row>
    <row r="62" spans="1:3" x14ac:dyDescent="0.2">
      <c r="A62" s="1" t="s">
        <v>115</v>
      </c>
      <c r="B62" s="34">
        <v>4927845</v>
      </c>
      <c r="C62" s="1" t="s">
        <v>205</v>
      </c>
    </row>
    <row r="63" spans="1:3" x14ac:dyDescent="0.2">
      <c r="A63" s="1" t="s">
        <v>116</v>
      </c>
      <c r="B63" s="34">
        <v>3756364</v>
      </c>
      <c r="C63" s="1" t="s">
        <v>206</v>
      </c>
    </row>
    <row r="64" spans="1:3" x14ac:dyDescent="0.2">
      <c r="A64" s="1" t="s">
        <v>117</v>
      </c>
      <c r="B64" s="34">
        <v>0</v>
      </c>
      <c r="C64" s="1" t="s">
        <v>207</v>
      </c>
    </row>
    <row r="65" spans="1:3" x14ac:dyDescent="0.2">
      <c r="A65" s="1" t="s">
        <v>118</v>
      </c>
      <c r="B65" s="34">
        <v>9361</v>
      </c>
      <c r="C65" s="1" t="s">
        <v>208</v>
      </c>
    </row>
    <row r="66" spans="1:3" x14ac:dyDescent="0.2">
      <c r="A66" s="1" t="s">
        <v>119</v>
      </c>
      <c r="B66" s="34">
        <v>0</v>
      </c>
      <c r="C66" s="1" t="s">
        <v>209</v>
      </c>
    </row>
    <row r="67" spans="1:3" x14ac:dyDescent="0.2">
      <c r="A67" s="1" t="s">
        <v>120</v>
      </c>
      <c r="B67" s="34">
        <v>0</v>
      </c>
      <c r="C67" s="1" t="s">
        <v>210</v>
      </c>
    </row>
    <row r="68" spans="1:3" x14ac:dyDescent="0.2">
      <c r="A68" s="1" t="s">
        <v>121</v>
      </c>
      <c r="B68" s="34">
        <v>0</v>
      </c>
      <c r="C68" s="1" t="s">
        <v>211</v>
      </c>
    </row>
    <row r="69" spans="1:3" x14ac:dyDescent="0.2">
      <c r="A69" s="1" t="s">
        <v>122</v>
      </c>
      <c r="B69" s="34">
        <v>0</v>
      </c>
      <c r="C69" s="1" t="s">
        <v>212</v>
      </c>
    </row>
    <row r="70" spans="1:3" x14ac:dyDescent="0.2">
      <c r="A70" s="1" t="s">
        <v>123</v>
      </c>
      <c r="B70" s="34">
        <v>0</v>
      </c>
      <c r="C70" s="1" t="s">
        <v>213</v>
      </c>
    </row>
    <row r="71" spans="1:3" x14ac:dyDescent="0.2">
      <c r="A71" s="1" t="s">
        <v>124</v>
      </c>
      <c r="B71" s="34">
        <v>16389729</v>
      </c>
      <c r="C71" s="1" t="s">
        <v>214</v>
      </c>
    </row>
    <row r="72" spans="1:3" x14ac:dyDescent="0.2">
      <c r="A72" s="1" t="s">
        <v>125</v>
      </c>
      <c r="B72" s="34">
        <v>25083299</v>
      </c>
      <c r="C72" s="1" t="s">
        <v>215</v>
      </c>
    </row>
    <row r="73" spans="1:3" x14ac:dyDescent="0.2">
      <c r="A73" s="1" t="s">
        <v>126</v>
      </c>
      <c r="B73" s="34">
        <v>25963181</v>
      </c>
      <c r="C73" s="1" t="s">
        <v>216</v>
      </c>
    </row>
    <row r="74" spans="1:3" x14ac:dyDescent="0.2">
      <c r="A74" s="1" t="s">
        <v>127</v>
      </c>
      <c r="B74" s="34">
        <v>11912058</v>
      </c>
      <c r="C74" s="1" t="s">
        <v>217</v>
      </c>
    </row>
    <row r="75" spans="1:3" x14ac:dyDescent="0.2">
      <c r="A75" t="s">
        <v>128</v>
      </c>
      <c r="B75" s="37"/>
      <c r="C75" t="s">
        <v>128</v>
      </c>
    </row>
    <row r="76" spans="1:3" x14ac:dyDescent="0.2">
      <c r="A76" s="4" t="s">
        <v>4</v>
      </c>
      <c r="B76" s="37"/>
      <c r="C76" s="4" t="s">
        <v>5</v>
      </c>
    </row>
    <row r="77" spans="1:3" x14ac:dyDescent="0.2">
      <c r="A77" s="1" t="s">
        <v>129</v>
      </c>
      <c r="B77" s="36">
        <v>4058060</v>
      </c>
      <c r="C77" s="1" t="s">
        <v>218</v>
      </c>
    </row>
    <row r="78" spans="1:3" x14ac:dyDescent="0.2">
      <c r="A78" s="1" t="s">
        <v>130</v>
      </c>
      <c r="B78" s="36">
        <v>2467104</v>
      </c>
      <c r="C78" s="1" t="s">
        <v>219</v>
      </c>
    </row>
    <row r="79" spans="1:3" x14ac:dyDescent="0.2">
      <c r="A79" s="1" t="s">
        <v>131</v>
      </c>
      <c r="B79" s="36">
        <v>1590956</v>
      </c>
      <c r="C79" s="1" t="s">
        <v>220</v>
      </c>
    </row>
    <row r="80" spans="1:3" x14ac:dyDescent="0.2">
      <c r="A80" s="1" t="s">
        <v>132</v>
      </c>
      <c r="B80" s="36">
        <v>917738</v>
      </c>
      <c r="C80" s="1" t="s">
        <v>221</v>
      </c>
    </row>
    <row r="81" spans="1:3" x14ac:dyDescent="0.2">
      <c r="A81" s="1" t="s">
        <v>133</v>
      </c>
      <c r="B81" s="36">
        <v>222673</v>
      </c>
      <c r="C81" s="1" t="s">
        <v>222</v>
      </c>
    </row>
    <row r="82" spans="1:3" x14ac:dyDescent="0.2">
      <c r="A82" s="3" t="s">
        <v>134</v>
      </c>
      <c r="B82" s="36">
        <v>0</v>
      </c>
      <c r="C82" s="3" t="s">
        <v>223</v>
      </c>
    </row>
    <row r="83" spans="1:3" x14ac:dyDescent="0.2">
      <c r="A83" s="1" t="s">
        <v>135</v>
      </c>
      <c r="B83" s="38">
        <v>0</v>
      </c>
      <c r="C83" s="1" t="s">
        <v>224</v>
      </c>
    </row>
    <row r="84" spans="1:3" x14ac:dyDescent="0.2">
      <c r="A84" s="1" t="s">
        <v>136</v>
      </c>
      <c r="B84" s="36">
        <v>450545</v>
      </c>
      <c r="C84" s="1" t="s">
        <v>225</v>
      </c>
    </row>
    <row r="85" spans="1:3" x14ac:dyDescent="0.2">
      <c r="A85" s="1" t="s">
        <v>137</v>
      </c>
      <c r="B85" s="36">
        <v>183156</v>
      </c>
      <c r="C85" s="1" t="s">
        <v>226</v>
      </c>
    </row>
    <row r="86" spans="1:3" x14ac:dyDescent="0.2">
      <c r="A86" s="1" t="s">
        <v>138</v>
      </c>
      <c r="B86" s="36">
        <v>74887</v>
      </c>
      <c r="C86" s="1" t="s">
        <v>227</v>
      </c>
    </row>
    <row r="87" spans="1:3" x14ac:dyDescent="0.2">
      <c r="A87" s="1" t="s">
        <v>139</v>
      </c>
      <c r="B87" s="36">
        <v>297289</v>
      </c>
      <c r="C87" s="1" t="s">
        <v>228</v>
      </c>
    </row>
    <row r="88" spans="1:3" x14ac:dyDescent="0.2">
      <c r="A88" s="1" t="s">
        <v>140</v>
      </c>
      <c r="B88" s="36">
        <v>0</v>
      </c>
      <c r="C88" s="1" t="s">
        <v>229</v>
      </c>
    </row>
    <row r="89" spans="1:3" x14ac:dyDescent="0.2">
      <c r="A89" s="1" t="s">
        <v>141</v>
      </c>
      <c r="B89" s="36">
        <v>0</v>
      </c>
      <c r="C89" s="1" t="s">
        <v>230</v>
      </c>
    </row>
    <row r="90" spans="1:3" x14ac:dyDescent="0.2">
      <c r="A90" s="1" t="s">
        <v>142</v>
      </c>
      <c r="B90" s="36">
        <v>0</v>
      </c>
      <c r="C90" s="1" t="s">
        <v>231</v>
      </c>
    </row>
    <row r="91" spans="1:3" x14ac:dyDescent="0.2">
      <c r="A91" s="1" t="s">
        <v>143</v>
      </c>
      <c r="B91" s="36">
        <v>665</v>
      </c>
      <c r="C91" s="1" t="s">
        <v>232</v>
      </c>
    </row>
    <row r="92" spans="1:3" x14ac:dyDescent="0.2">
      <c r="A92" s="1" t="s">
        <v>144</v>
      </c>
      <c r="B92" s="36">
        <v>0</v>
      </c>
      <c r="C92" s="1" t="s">
        <v>233</v>
      </c>
    </row>
    <row r="93" spans="1:3" x14ac:dyDescent="0.2">
      <c r="A93" s="1" t="s">
        <v>145</v>
      </c>
      <c r="B93" s="36">
        <v>44322</v>
      </c>
      <c r="C93" s="1" t="s">
        <v>234</v>
      </c>
    </row>
    <row r="94" spans="1:3" x14ac:dyDescent="0.2">
      <c r="A94" s="1" t="s">
        <v>146</v>
      </c>
      <c r="B94" s="36">
        <v>0</v>
      </c>
      <c r="C94" s="1" t="s">
        <v>235</v>
      </c>
    </row>
    <row r="95" spans="1:3" x14ac:dyDescent="0.2">
      <c r="A95" s="1" t="s">
        <v>147</v>
      </c>
      <c r="B95" s="36">
        <v>44322</v>
      </c>
      <c r="C95" s="1" t="s">
        <v>236</v>
      </c>
    </row>
    <row r="96" spans="1:3" x14ac:dyDescent="0.2">
      <c r="A96" s="1" t="s">
        <v>148</v>
      </c>
      <c r="B96" s="36">
        <v>0</v>
      </c>
      <c r="C96" s="1" t="s">
        <v>237</v>
      </c>
    </row>
    <row r="97" spans="1:3" x14ac:dyDescent="0.2">
      <c r="A97" s="1" t="s">
        <v>149</v>
      </c>
      <c r="B97" s="36">
        <v>44322</v>
      </c>
      <c r="C97" s="1" t="s">
        <v>238</v>
      </c>
    </row>
    <row r="98" spans="1:3" x14ac:dyDescent="0.2">
      <c r="A98" s="1" t="s">
        <v>150</v>
      </c>
      <c r="B98" s="36">
        <v>44322</v>
      </c>
      <c r="C98" s="1" t="s">
        <v>239</v>
      </c>
    </row>
    <row r="99" spans="1:3" x14ac:dyDescent="0.2">
      <c r="A99" s="1" t="s">
        <v>151</v>
      </c>
      <c r="B99" s="36">
        <v>0</v>
      </c>
      <c r="C99" s="1" t="s">
        <v>240</v>
      </c>
    </row>
    <row r="100" spans="1:3" x14ac:dyDescent="0.2">
      <c r="A100" t="s">
        <v>128</v>
      </c>
      <c r="B100" s="37"/>
      <c r="C100" t="s">
        <v>128</v>
      </c>
    </row>
    <row r="101" spans="1:3" x14ac:dyDescent="0.2">
      <c r="A101" s="4" t="s">
        <v>6</v>
      </c>
      <c r="B101" s="37"/>
      <c r="C101" s="4" t="s">
        <v>7</v>
      </c>
    </row>
    <row r="102" spans="1:3" x14ac:dyDescent="0.2">
      <c r="A102" s="1" t="s">
        <v>152</v>
      </c>
      <c r="B102" s="34">
        <v>779428</v>
      </c>
      <c r="C102" s="1" t="s">
        <v>241</v>
      </c>
    </row>
    <row r="103" spans="1:3" x14ac:dyDescent="0.2">
      <c r="A103" s="1" t="s">
        <v>153</v>
      </c>
      <c r="B103" s="34">
        <v>-73579</v>
      </c>
      <c r="C103" s="1" t="s">
        <v>242</v>
      </c>
    </row>
    <row r="104" spans="1:3" x14ac:dyDescent="0.2">
      <c r="A104" s="1" t="s">
        <v>154</v>
      </c>
      <c r="B104" s="34">
        <v>-629604</v>
      </c>
      <c r="C104" s="1" t="s">
        <v>243</v>
      </c>
    </row>
    <row r="105" spans="1:3" x14ac:dyDescent="0.2">
      <c r="A105" s="1" t="s">
        <v>155</v>
      </c>
      <c r="B105" s="34">
        <v>507176</v>
      </c>
      <c r="C105" s="1" t="s">
        <v>244</v>
      </c>
    </row>
    <row r="106" spans="1:3" x14ac:dyDescent="0.2">
      <c r="A106" s="1" t="s">
        <v>156</v>
      </c>
      <c r="B106" s="34">
        <v>583421</v>
      </c>
      <c r="C106" s="1" t="s">
        <v>245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187AA-6283-45F8-8195-FF63B90CD855}">
  <dimension ref="B3:I38"/>
  <sheetViews>
    <sheetView workbookViewId="0">
      <selection activeCell="A11" sqref="A11"/>
    </sheetView>
  </sheetViews>
  <sheetFormatPr defaultRowHeight="12.75" x14ac:dyDescent="0.2"/>
  <cols>
    <col min="2" max="2" width="35.85546875" customWidth="1"/>
    <col min="3" max="3" width="18.140625" bestFit="1" customWidth="1"/>
    <col min="4" max="4" width="40.7109375" customWidth="1"/>
  </cols>
  <sheetData>
    <row r="3" spans="2:9" ht="25.5" x14ac:dyDescent="0.2">
      <c r="B3" s="8"/>
      <c r="C3" s="26" t="s">
        <v>58</v>
      </c>
      <c r="D3" s="8"/>
    </row>
    <row r="4" spans="2:9" ht="44.25" customHeight="1" x14ac:dyDescent="0.2">
      <c r="B4" s="9" t="s">
        <v>8</v>
      </c>
      <c r="C4" s="26" t="s">
        <v>59</v>
      </c>
      <c r="D4" s="9" t="s">
        <v>9</v>
      </c>
    </row>
    <row r="5" spans="2:9" ht="15" x14ac:dyDescent="0.2">
      <c r="B5" s="10"/>
      <c r="C5" s="30">
        <v>131030</v>
      </c>
      <c r="D5" s="10"/>
    </row>
    <row r="6" spans="2:9" ht="14.25" x14ac:dyDescent="0.2">
      <c r="B6" s="11" t="s">
        <v>10</v>
      </c>
      <c r="C6" s="22">
        <v>1</v>
      </c>
      <c r="D6" s="13" t="s">
        <v>11</v>
      </c>
    </row>
    <row r="7" spans="2:9" ht="14.25" x14ac:dyDescent="0.2">
      <c r="B7" s="11" t="s">
        <v>247</v>
      </c>
      <c r="C7" s="12" t="s">
        <v>51</v>
      </c>
      <c r="D7" s="14" t="s">
        <v>246</v>
      </c>
    </row>
    <row r="8" spans="2:9" ht="14.25" x14ac:dyDescent="0.2">
      <c r="B8" s="11" t="s">
        <v>12</v>
      </c>
      <c r="C8" s="12" t="s">
        <v>51</v>
      </c>
      <c r="D8" s="14" t="s">
        <v>13</v>
      </c>
    </row>
    <row r="9" spans="2:9" ht="14.25" x14ac:dyDescent="0.2">
      <c r="B9" s="11" t="s">
        <v>14</v>
      </c>
      <c r="C9" s="12" t="s">
        <v>51</v>
      </c>
      <c r="D9" s="14" t="s">
        <v>15</v>
      </c>
    </row>
    <row r="10" spans="2:9" ht="14.25" x14ac:dyDescent="0.2">
      <c r="B10" s="11" t="s">
        <v>16</v>
      </c>
      <c r="C10" s="12" t="s">
        <v>51</v>
      </c>
      <c r="D10" s="14" t="s">
        <v>17</v>
      </c>
    </row>
    <row r="11" spans="2:9" ht="14.25" x14ac:dyDescent="0.2">
      <c r="B11" s="11" t="s">
        <v>18</v>
      </c>
      <c r="C11" s="15">
        <v>4500000</v>
      </c>
      <c r="D11" s="14" t="s">
        <v>19</v>
      </c>
    </row>
    <row r="12" spans="2:9" ht="14.25" x14ac:dyDescent="0.2">
      <c r="B12" s="11" t="s">
        <v>20</v>
      </c>
      <c r="C12" s="15" t="s">
        <v>51</v>
      </c>
      <c r="D12" s="14" t="s">
        <v>21</v>
      </c>
    </row>
    <row r="13" spans="2:9" ht="14.25" x14ac:dyDescent="0.2">
      <c r="B13" s="11" t="s">
        <v>22</v>
      </c>
      <c r="C13" s="16">
        <v>45657</v>
      </c>
      <c r="D13" s="14" t="s">
        <v>23</v>
      </c>
    </row>
    <row r="14" spans="2:9" ht="51" x14ac:dyDescent="0.2">
      <c r="B14" s="32" t="s">
        <v>249</v>
      </c>
      <c r="D14" s="33" t="s">
        <v>248</v>
      </c>
      <c r="E14" s="31"/>
      <c r="F14" s="31"/>
      <c r="G14" s="31"/>
      <c r="H14" s="31"/>
      <c r="I14" s="31"/>
    </row>
    <row r="16" spans="2:9" ht="15" x14ac:dyDescent="0.2">
      <c r="B16" s="17" t="s">
        <v>24</v>
      </c>
      <c r="C16" s="18"/>
      <c r="D16" s="19" t="s">
        <v>25</v>
      </c>
    </row>
    <row r="17" spans="2:4" ht="14.25" x14ac:dyDescent="0.2">
      <c r="B17" s="20" t="s">
        <v>26</v>
      </c>
      <c r="C17" s="21" t="s">
        <v>51</v>
      </c>
      <c r="D17" s="13" t="s">
        <v>27</v>
      </c>
    </row>
    <row r="18" spans="2:4" ht="14.25" x14ac:dyDescent="0.2">
      <c r="B18" s="11" t="s">
        <v>28</v>
      </c>
      <c r="C18" s="21">
        <f>'Annual Financial Data'!B98/'Financial Ratios'!C11</f>
        <v>9.8493333333333332E-3</v>
      </c>
      <c r="D18" s="14" t="s">
        <v>29</v>
      </c>
    </row>
    <row r="19" spans="2:4" ht="14.25" x14ac:dyDescent="0.2">
      <c r="B19" s="11" t="s">
        <v>30</v>
      </c>
      <c r="C19" s="21">
        <f>'Annual Financial Data'!B49/'Financial Ratios'!C11</f>
        <v>-3.1224717777777777</v>
      </c>
      <c r="D19" s="14" t="s">
        <v>31</v>
      </c>
    </row>
    <row r="20" spans="2:4" ht="14.25" x14ac:dyDescent="0.2">
      <c r="B20" s="11" t="s">
        <v>32</v>
      </c>
      <c r="C20" s="21" t="s">
        <v>51</v>
      </c>
      <c r="D20" s="14" t="s">
        <v>33</v>
      </c>
    </row>
    <row r="21" spans="2:4" ht="14.25" x14ac:dyDescent="0.2">
      <c r="B21" s="11" t="s">
        <v>34</v>
      </c>
      <c r="C21" s="21" t="s">
        <v>51</v>
      </c>
      <c r="D21" s="14" t="s">
        <v>35</v>
      </c>
    </row>
    <row r="22" spans="2:4" x14ac:dyDescent="0.2">
      <c r="B22" s="23"/>
      <c r="C22" s="23"/>
    </row>
    <row r="23" spans="2:4" ht="14.25" x14ac:dyDescent="0.2">
      <c r="B23" s="11" t="s">
        <v>36</v>
      </c>
      <c r="C23" s="22">
        <f>'Annual Financial Data'!B79*100/'Annual Financial Data'!B77</f>
        <v>39.204841722399372</v>
      </c>
      <c r="D23" s="14" t="s">
        <v>37</v>
      </c>
    </row>
    <row r="24" spans="2:4" ht="14.25" x14ac:dyDescent="0.2">
      <c r="B24" s="11" t="s">
        <v>38</v>
      </c>
      <c r="C24" s="22">
        <f>('Annual Financial Data'!B93+'Annual Financial Data'!B91)*100/'Annual Financial Data'!B77</f>
        <v>1.1085839046243771</v>
      </c>
      <c r="D24" s="14" t="s">
        <v>39</v>
      </c>
    </row>
    <row r="25" spans="2:4" ht="14.25" x14ac:dyDescent="0.2">
      <c r="B25" s="11" t="s">
        <v>40</v>
      </c>
      <c r="C25" s="21">
        <f>'Annual Financial Data'!B97*100/'Annual Financial Data'!B77</f>
        <v>1.0921967639709615</v>
      </c>
      <c r="D25" s="14" t="s">
        <v>41</v>
      </c>
    </row>
    <row r="26" spans="2:4" ht="14.25" x14ac:dyDescent="0.2">
      <c r="B26" s="11" t="s">
        <v>42</v>
      </c>
      <c r="C26" s="21">
        <f>'Annual Financial Data'!B97*100/'Annual Financial Data'!B35</f>
        <v>0.37207676456914496</v>
      </c>
      <c r="D26" s="14" t="s">
        <v>43</v>
      </c>
    </row>
    <row r="27" spans="2:4" ht="14.25" x14ac:dyDescent="0.2">
      <c r="B27" s="11" t="s">
        <v>44</v>
      </c>
      <c r="C27" s="21" t="s">
        <v>51</v>
      </c>
      <c r="D27" s="14" t="s">
        <v>45</v>
      </c>
    </row>
    <row r="28" spans="2:4" x14ac:dyDescent="0.2">
      <c r="B28" s="23"/>
      <c r="C28" s="23"/>
    </row>
    <row r="29" spans="2:4" ht="14.25" x14ac:dyDescent="0.2">
      <c r="B29" s="11" t="s">
        <v>46</v>
      </c>
      <c r="C29" s="22">
        <f>'Annual Financial Data'!B73*100/'Annual Financial Data'!B35</f>
        <v>217.95714057134376</v>
      </c>
      <c r="D29" s="14" t="s">
        <v>47</v>
      </c>
    </row>
    <row r="30" spans="2:4" ht="14.25" x14ac:dyDescent="0.2">
      <c r="B30" s="11" t="s">
        <v>48</v>
      </c>
      <c r="C30" s="21">
        <f>'Annual Financial Data'!B51*100/'Annual Financial Data'!B35</f>
        <v>-117.95714057134376</v>
      </c>
      <c r="D30" s="14" t="s">
        <v>49</v>
      </c>
    </row>
    <row r="31" spans="2:4" ht="14.25" x14ac:dyDescent="0.2">
      <c r="B31" s="11" t="s">
        <v>50</v>
      </c>
      <c r="C31" s="21">
        <f>('Annual Financial Data'!B93+'Annual Financial Data'!B91)/'Annual Financial Data'!B91</f>
        <v>67.649624060150373</v>
      </c>
      <c r="D31" s="14" t="s">
        <v>60</v>
      </c>
    </row>
    <row r="32" spans="2:4" x14ac:dyDescent="0.2">
      <c r="B32" s="23"/>
      <c r="C32" s="23"/>
    </row>
    <row r="33" spans="2:4" ht="14.25" x14ac:dyDescent="0.2">
      <c r="B33" s="11" t="s">
        <v>52</v>
      </c>
      <c r="C33" s="22">
        <f>'Annual Financial Data'!B77/'Annual Financial Data'!B35</f>
        <v>0.34066825396585543</v>
      </c>
      <c r="D33" s="14" t="s">
        <v>61</v>
      </c>
    </row>
    <row r="34" spans="2:4" ht="14.25" x14ac:dyDescent="0.2">
      <c r="B34" s="11" t="s">
        <v>53</v>
      </c>
      <c r="C34" s="21">
        <f>'Annual Financial Data'!B77/('Annual Financial Data'!B14+'Annual Financial Data'!B23)</f>
        <v>2.0657308063713975</v>
      </c>
      <c r="D34" s="14" t="s">
        <v>62</v>
      </c>
    </row>
    <row r="35" spans="2:4" ht="14.25" x14ac:dyDescent="0.2">
      <c r="B35" s="11" t="s">
        <v>54</v>
      </c>
      <c r="C35" s="21">
        <f>'Annual Financial Data'!B77/'Financial Ratios'!C38</f>
        <v>-0.2408410820144937</v>
      </c>
      <c r="D35" s="14" t="s">
        <v>63</v>
      </c>
    </row>
    <row r="36" spans="2:4" x14ac:dyDescent="0.2">
      <c r="B36" s="23"/>
      <c r="C36" s="23"/>
    </row>
    <row r="37" spans="2:4" ht="14.25" x14ac:dyDescent="0.2">
      <c r="B37" s="11" t="s">
        <v>55</v>
      </c>
      <c r="C37" s="22">
        <f>'Annual Financial Data'!B34/'Annual Financial Data'!B72</f>
        <v>0.32825686126852771</v>
      </c>
      <c r="D37" s="14" t="s">
        <v>64</v>
      </c>
    </row>
    <row r="38" spans="2:4" ht="14.25" x14ac:dyDescent="0.2">
      <c r="B38" s="11" t="s">
        <v>56</v>
      </c>
      <c r="C38" s="25">
        <f>'Annual Financial Data'!B34-'Annual Financial Data'!B72</f>
        <v>-16849534</v>
      </c>
      <c r="D38" s="14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Nagham Malahmeh</cp:lastModifiedBy>
  <dcterms:created xsi:type="dcterms:W3CDTF">2023-08-08T11:19:09Z</dcterms:created>
  <dcterms:modified xsi:type="dcterms:W3CDTF">2025-07-23T10:47:02Z</dcterms:modified>
</cp:coreProperties>
</file>